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Проект решения О бюджете Серышевского муниципального округа\"/>
    </mc:Choice>
  </mc:AlternateContent>
  <bookViews>
    <workbookView xWindow="480" yWindow="45" windowWidth="11325" windowHeight="9885"/>
  </bookViews>
  <sheets>
    <sheet name="1-й год" sheetId="3" r:id="rId1"/>
  </sheets>
  <definedNames>
    <definedName name="_xlnm.Print_Titles" localSheetId="0">'1-й год'!$9:$9</definedName>
  </definedNames>
  <calcPr calcId="162913"/>
</workbook>
</file>

<file path=xl/calcChain.xml><?xml version="1.0" encoding="utf-8"?>
<calcChain xmlns="http://schemas.openxmlformats.org/spreadsheetml/2006/main">
  <c r="E47" i="3" l="1"/>
  <c r="D47" i="3"/>
  <c r="C47" i="3"/>
  <c r="E45" i="3"/>
  <c r="D45" i="3"/>
  <c r="C45" i="3"/>
  <c r="E43" i="3"/>
  <c r="D43" i="3"/>
  <c r="C43" i="3"/>
  <c r="E36" i="3"/>
  <c r="D36" i="3"/>
  <c r="C36" i="3"/>
  <c r="E30" i="3"/>
  <c r="D30" i="3"/>
  <c r="C30" i="3"/>
  <c r="E24" i="3"/>
  <c r="D24" i="3"/>
  <c r="C24" i="3"/>
  <c r="E18" i="3"/>
  <c r="D18" i="3"/>
  <c r="C18" i="3"/>
  <c r="E12" i="3"/>
  <c r="E11" i="3" s="1"/>
  <c r="D12" i="3"/>
  <c r="D11" i="3" s="1"/>
  <c r="C12" i="3"/>
  <c r="C11" i="3" s="1"/>
  <c r="D23" i="3" l="1"/>
  <c r="E23" i="3"/>
  <c r="C23" i="3"/>
  <c r="D39" i="3"/>
  <c r="E39" i="3"/>
  <c r="C39" i="3"/>
  <c r="D34" i="3" l="1"/>
  <c r="D10" i="3" s="1"/>
  <c r="E34" i="3"/>
  <c r="E10" i="3" s="1"/>
  <c r="C34" i="3" l="1"/>
  <c r="C10" i="3" s="1"/>
</calcChain>
</file>

<file path=xl/sharedStrings.xml><?xml version="1.0" encoding="utf-8"?>
<sst xmlns="http://schemas.openxmlformats.org/spreadsheetml/2006/main" count="119" uniqueCount="119">
  <si>
    <t>1</t>
  </si>
  <si>
    <t>3</t>
  </si>
  <si>
    <t>6</t>
  </si>
  <si>
    <t>7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</si>
  <si>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</si>
  <si>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</si>
  <si>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</si>
  <si>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НАЛОГОВЫЕ И НЕНАЛОГОВЫЕ ДОХОДЫ </t>
  </si>
  <si>
    <t>1 00 00000 00 0000 000</t>
  </si>
  <si>
    <t>2</t>
  </si>
  <si>
    <t>Приложение № 1</t>
  </si>
  <si>
    <t>(тыс.рублей)</t>
  </si>
  <si>
    <t>НАЛОГИ НА ПРИБЫЛЬ, ДОХОДЫ</t>
  </si>
  <si>
    <t>Налог на доходы физических лиц</t>
  </si>
  <si>
    <t>1 01 00000 00 0000 000</t>
  </si>
  <si>
    <t>1 01 02000 01 0000 000</t>
  </si>
  <si>
    <t>1 05 00000 00 0000 000</t>
  </si>
  <si>
    <t>1 08 00000 00 0000 000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</si>
  <si>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</si>
  <si>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</si>
  <si>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</si>
  <si>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1 12 00000 00 0000 000</t>
  </si>
  <si>
    <t>ПЛАТЕЖИ ПРИ ПОЛЬЗОВАНИИ ПРИРОДНЫМИ РЕСУРСАМИ</t>
  </si>
  <si>
    <t>ДОХОДЫ ОТ ПРОДАЖИ МАТЕРИАЛЬНЫХ И НЕМАТЕРИАЛЬНЫХ АКТИВОВ</t>
  </si>
  <si>
    <t>1 14 00000 00 0000 000</t>
  </si>
  <si>
    <t>ШТРАФЫ, САНКЦИИ, ВОЗМЕЩЕНИЕ УЩЕРБА</t>
  </si>
  <si>
    <t>1 16 00000 00 0000 000</t>
  </si>
  <si>
    <t>НАЛОГИ НА СОВОКУПНЫЙ ДОХОД</t>
  </si>
  <si>
    <t>Плановый период</t>
  </si>
  <si>
    <t>Наименование кода поступлений в бюджет доходов</t>
  </si>
  <si>
    <t>1 13 00000 00 0000 000</t>
  </si>
  <si>
    <t>ДОХОДЫ ОТ ОКАЗАНИЯ ПЛАТНЫХ УСЛУГ (РАБОТ) И КОМПЕНСАЦИИ ЗАТРАТ ГОСУДАРСТВА</t>
  </si>
  <si>
    <t>НАЛОГИ  НА ТОВАРЫ (РАБОТЫ, УСЛУГИ) РЕАЛИЗУЕМЫЕ НА ТЕРРИТОРИИ РОССИЙСКОЙ ФЕДЕРАЦИИ</t>
  </si>
  <si>
    <t>1 03 00000 00 0000 000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</si>
  <si>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</si>
  <si>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Налог, взимаемый в связи с применением упрощенной системы налогообложения</t>
  </si>
  <si>
    <t xml:space="preserve"> 1 05 01000 00 0000 110</t>
  </si>
  <si>
    <t>1 03 02231 01 0000 000</t>
  </si>
  <si>
    <t>1 03 02241 01 0000 000</t>
  </si>
  <si>
    <t>1 03 02251 01 0000 000</t>
  </si>
  <si>
    <t>1 03 02261 01 0000 000</t>
  </si>
  <si>
    <t>2023 год</t>
  </si>
  <si>
    <t>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</si>
  <si>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</si>
  <si>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</si>
  <si>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</si>
  <si>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</si>
  <si>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</si>
  <si>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</si>
  <si>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</si>
  <si>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</si>
  <si>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</si>
  <si>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</si>
  <si>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</si>
  <si>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</si>
  <si>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</si>
  <si>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</si>
  <si>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</si>
  <si>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</si>
  <si>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1 16 11000 01 0000 140</t>
  </si>
  <si>
    <t>Платежи, уплачиваемые в целях возмещения вреда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</si>
  <si>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</si>
  <si>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</si>
  <si>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</si>
  <si>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</si>
  <si>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</si>
  <si>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</si>
  <si>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</si>
  <si>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</si>
  <si>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2024 год</t>
  </si>
  <si>
    <t>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</si>
  <si>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</si>
  <si>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</si>
  <si>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</si>
  <si>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</si>
  <si>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1 01 02080 01 0000 110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</si>
  <si>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</si>
  <si>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1 05 04060 02 0000 110</t>
  </si>
  <si>
    <t>Единый сельскохозяйственный налог</t>
  </si>
  <si>
    <t>1 05 03010 01 0000 110</t>
  </si>
  <si>
    <t>Единый налог на вмененный доход для отдельных видов деятельности</t>
  </si>
  <si>
    <t>1 05 02010 02 0000 110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</si>
  <si>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</si>
  <si>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</si>
  <si>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1 05 01011 01 0000 110</t>
  </si>
  <si>
    <t>1 05 01020 01 0000 110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</si>
  <si>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</si>
  <si>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1 06 01020 14 0000 110</t>
  </si>
  <si>
    <t>Земельный налог с организаций, обладающих земельным участком, расположенным в границах муниципальных округов</t>
  </si>
  <si>
    <t>1 06 06032 14 0000 110</t>
  </si>
  <si>
    <t>Земельный налог с физических лиц, обладающих земельным участком, расположенным в границах муниципальных округов</t>
  </si>
  <si>
    <t>1 06 06042 14 0000 110</t>
  </si>
  <si>
    <t>НАЛОГИ НА ИМУЩЕСТВО</t>
  </si>
  <si>
    <t>1 06 00000 00 0000 000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</si>
  <si>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</si>
  <si>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1 08 03010 01 0000 110</t>
  </si>
  <si>
    <t>2025 год</t>
  </si>
  <si>
    <t>Прогнозируемые объемы налоговых и неналоговых доходов бюджета  муниципального округа по кодам видов и подвидов доходов на 2023 год и плановый период 2024 и 2025 годов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</si>
  <si>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</si>
  <si>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</si>
  <si>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1 11 05012 14 0000 120</t>
  </si>
  <si>
    <t>1 11 09044 14 0000 120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</si>
  <si>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</si>
  <si>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</si>
  <si>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</si>
  <si>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1 12 01010 01 0000 120</t>
  </si>
  <si>
    <t>1 12 01030 01 0000 120</t>
  </si>
  <si>
    <t>1 12 01040 01 0000 120</t>
  </si>
  <si>
    <t>Прочие доходы от оказания платных услуг (работ) получателями средств бюджетов муниципальных округов</t>
  </si>
  <si>
    <t>1 13 01994 14 0000 130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</si>
  <si>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</si>
  <si>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1 14 06012 14 0000 430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</si>
  <si>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</si>
  <si>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1 16 01110 01 0000 140</t>
  </si>
  <si>
    <t>1 16 07000 00 0000 140</t>
  </si>
  <si>
    <t>к решению Совета народных депутатов</t>
  </si>
  <si>
    <t>Серышевского муниципального округа</t>
  </si>
  <si>
    <t xml:space="preserve">от                      № </t>
  </si>
  <si>
    <t xml:space="preserve">Код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</si>
</sst>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5" x14ac:knownFonts="1"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NumberFormat="1" applyFont="1" applyFill="1" applyBorder="1" applyAlignment="1" applyProtection="1">
      <alignment vertical="top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164" fontId="2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/>
    <xf numFmtId="165" fontId="3" fillId="0" borderId="0" xfId="0" applyNumberFormat="1" applyFont="1" applyFill="1"/>
    <xf numFmtId="164" fontId="1" fillId="2" borderId="2" xfId="0" applyNumberFormat="1" applyFont="1" applyFill="1" applyBorder="1" applyAlignment="1">
      <alignment horizontal="justify" vertical="top" wrapText="1"/>
    </xf>
    <xf numFmtId="49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1" fillId="2" borderId="1" xfId="0" applyNumberFormat="1" applyFont="1" applyFill="1" applyBorder="1" applyAlignment="1">
      <alignment horizontal="justify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justify" vertical="top" wrapText="1"/>
    </xf>
    <xf numFmtId="164" fontId="4" fillId="0" borderId="2" xfId="0" applyNumberFormat="1" applyFont="1" applyFill="1" applyBorder="1" applyAlignment="1">
      <alignment horizontal="justify" vertical="top" wrapText="1"/>
    </xf>
    <xf numFmtId="164" fontId="4" fillId="0" borderId="2" xfId="0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abSelected="1" topLeftCell="A21" zoomScale="70" zoomScaleNormal="70" zoomScalePageLayoutView="55" workbookViewId="0">
      <selection activeCell="B33" sqref="B33"/>
    </sheetView>
  </sheetViews>
  <sheetFormatPr defaultColWidth="8.85546875" defaultRowHeight="18.75" x14ac:dyDescent="0.3"/>
  <cols>
    <col min="1" max="1" width="84" style="3" customWidth="1"/>
    <col min="2" max="2" width="35.5703125" style="4" customWidth="1"/>
    <col min="3" max="3" width="28.28515625" style="4" customWidth="1"/>
    <col min="4" max="4" width="24.42578125" style="4" customWidth="1"/>
    <col min="5" max="5" width="23.5703125" style="4" customWidth="1"/>
    <col min="6" max="7" width="16.42578125" style="4" customWidth="1"/>
    <col min="8" max="16384" width="8.85546875" style="4"/>
  </cols>
  <sheetData>
    <row r="1" spans="1:5" ht="20.25" customHeight="1" x14ac:dyDescent="0.3">
      <c r="C1" s="1"/>
      <c r="D1" s="1" t="s">
        <v>10</v>
      </c>
    </row>
    <row r="2" spans="1:5" ht="18.75" customHeight="1" x14ac:dyDescent="0.3">
      <c r="C2" s="1"/>
      <c r="D2" s="1" t="s">
        <v>115</v>
      </c>
    </row>
    <row r="3" spans="1:5" ht="18" customHeight="1" x14ac:dyDescent="0.3">
      <c r="C3" s="1"/>
      <c r="D3" s="1" t="s">
        <v>116</v>
      </c>
    </row>
    <row r="4" spans="1:5" ht="19.5" customHeight="1" x14ac:dyDescent="0.3">
      <c r="C4" s="1"/>
      <c r="D4" s="1" t="s">
        <v>117</v>
      </c>
    </row>
    <row r="5" spans="1:5" ht="48" customHeight="1" x14ac:dyDescent="0.3">
      <c r="A5" s="44" t="s">
        <v>97</v>
      </c>
      <c r="B5" s="44"/>
      <c r="C5" s="44"/>
      <c r="D5" s="44"/>
      <c r="E5" s="44"/>
    </row>
    <row r="6" spans="1:5" ht="20.25" customHeight="1" x14ac:dyDescent="0.3">
      <c r="A6" s="5"/>
      <c r="B6" s="6"/>
      <c r="C6" s="7"/>
      <c r="D6" s="6"/>
      <c r="E6" s="7" t="s">
        <v>11</v>
      </c>
    </row>
    <row r="7" spans="1:5" ht="20.25" customHeight="1" x14ac:dyDescent="0.3">
      <c r="A7" s="45" t="s">
        <v>29</v>
      </c>
      <c r="B7" s="47" t="s">
        <v>118</v>
      </c>
      <c r="C7" s="47" t="s">
        <v>41</v>
      </c>
      <c r="D7" s="50" t="s">
        <v>28</v>
      </c>
      <c r="E7" s="48"/>
    </row>
    <row r="8" spans="1:5" ht="24" customHeight="1" x14ac:dyDescent="0.3">
      <c r="A8" s="46"/>
      <c r="B8" s="48"/>
      <c r="C8" s="49"/>
      <c r="D8" s="8" t="s">
        <v>69</v>
      </c>
      <c r="E8" s="8" t="s">
        <v>96</v>
      </c>
    </row>
    <row r="9" spans="1:5" x14ac:dyDescent="0.3">
      <c r="A9" s="9" t="s">
        <v>0</v>
      </c>
      <c r="B9" s="10" t="s">
        <v>9</v>
      </c>
      <c r="C9" s="10" t="s">
        <v>1</v>
      </c>
      <c r="D9" s="11" t="s">
        <v>2</v>
      </c>
      <c r="E9" s="11" t="s">
        <v>3</v>
      </c>
    </row>
    <row r="10" spans="1:5" x14ac:dyDescent="0.3">
      <c r="A10" s="12" t="s">
        <v>7</v>
      </c>
      <c r="B10" s="13" t="s">
        <v>8</v>
      </c>
      <c r="C10" s="14">
        <f>C11+C18+C23+C34+C36+C39+C43+C45+C47+C30</f>
        <v>378610.19999999995</v>
      </c>
      <c r="D10" s="14">
        <f>D11+D18+D23+D34+D36+D39+D43+D45+D47+D30</f>
        <v>395854.89999999997</v>
      </c>
      <c r="E10" s="14">
        <f>E11+E18+E23+E34+E36+E39+E43+E45+E47+E30</f>
        <v>430545.3</v>
      </c>
    </row>
    <row r="11" spans="1:5" s="29" customFormat="1" x14ac:dyDescent="0.3">
      <c r="A11" s="34" t="s">
        <v>12</v>
      </c>
      <c r="B11" s="35" t="s">
        <v>14</v>
      </c>
      <c r="C11" s="36">
        <f>C12</f>
        <v>295143.79999999993</v>
      </c>
      <c r="D11" s="36">
        <f>D12</f>
        <v>309282.09999999998</v>
      </c>
      <c r="E11" s="36">
        <f>E12</f>
        <v>341910.7</v>
      </c>
    </row>
    <row r="12" spans="1:5" x14ac:dyDescent="0.3">
      <c r="A12" s="15" t="s">
        <v>13</v>
      </c>
      <c r="B12" s="16" t="s">
        <v>15</v>
      </c>
      <c r="C12" s="2">
        <f>C13+C14+C15+C16+C17</f>
        <v>295143.79999999993</v>
      </c>
      <c r="D12" s="2">
        <f>D13+D14+D15+D16+D17</f>
        <v>309282.09999999998</v>
      </c>
      <c r="E12" s="2">
        <f>E13+E14+E15+E16+E17</f>
        <v>341910.7</v>
      </c>
    </row>
    <row r="13" spans="1:5" s="29" customFormat="1" ht="83.25" customHeight="1" x14ac:dyDescent="0.3">
      <c r="A13" s="30" t="s">
        <v>62</v>
      </c>
      <c r="B13" s="33" t="s">
        <v>61</v>
      </c>
      <c r="C13" s="20">
        <v>281321.2</v>
      </c>
      <c r="D13" s="20">
        <v>309282.09999999998</v>
      </c>
      <c r="E13" s="20">
        <v>341910.7</v>
      </c>
    </row>
    <row r="14" spans="1:5" s="29" customFormat="1" ht="122.25" customHeight="1" x14ac:dyDescent="0.3">
      <c r="A14" s="30" t="s">
        <v>64</v>
      </c>
      <c r="B14" s="33" t="s">
        <v>63</v>
      </c>
      <c r="C14" s="20">
        <v>3627.1</v>
      </c>
      <c r="D14" s="20">
        <v>0</v>
      </c>
      <c r="E14" s="20">
        <v>0</v>
      </c>
    </row>
    <row r="15" spans="1:5" s="29" customFormat="1" ht="62.25" customHeight="1" x14ac:dyDescent="0.3">
      <c r="A15" s="30" t="s">
        <v>66</v>
      </c>
      <c r="B15" s="33" t="s">
        <v>65</v>
      </c>
      <c r="C15" s="20">
        <v>952.6</v>
      </c>
      <c r="D15" s="20">
        <v>0</v>
      </c>
      <c r="E15" s="20">
        <v>0</v>
      </c>
    </row>
    <row r="16" spans="1:5" s="29" customFormat="1" ht="93.75" customHeight="1" x14ac:dyDescent="0.3">
      <c r="A16" s="30" t="s">
        <v>68</v>
      </c>
      <c r="B16" s="33" t="s">
        <v>67</v>
      </c>
      <c r="C16" s="20">
        <v>27.8</v>
      </c>
      <c r="D16" s="20">
        <v>0</v>
      </c>
      <c r="E16" s="20">
        <v>0</v>
      </c>
    </row>
    <row r="17" spans="1:5" s="29" customFormat="1" ht="93.75" customHeight="1" x14ac:dyDescent="0.3">
      <c r="A17" s="25" t="s">
        <v>74</v>
      </c>
      <c r="B17" s="28" t="s">
        <v>75</v>
      </c>
      <c r="C17" s="2">
        <v>9215.1</v>
      </c>
      <c r="D17" s="2">
        <v>0</v>
      </c>
      <c r="E17" s="2">
        <v>0</v>
      </c>
    </row>
    <row r="18" spans="1:5" s="29" customFormat="1" ht="42.75" customHeight="1" x14ac:dyDescent="0.3">
      <c r="A18" s="41" t="s">
        <v>32</v>
      </c>
      <c r="B18" s="35" t="s">
        <v>33</v>
      </c>
      <c r="C18" s="39">
        <f>C19+C20+C21+C22</f>
        <v>14934.400000000001</v>
      </c>
      <c r="D18" s="39">
        <f>D19+D20+D21+D22</f>
        <v>16160.8</v>
      </c>
      <c r="E18" s="39">
        <f>E19+E20+E21+E22</f>
        <v>17757.599999999999</v>
      </c>
    </row>
    <row r="19" spans="1:5" ht="83.25" customHeight="1" x14ac:dyDescent="0.3">
      <c r="A19" s="21" t="s">
        <v>4</v>
      </c>
      <c r="B19" s="19" t="s">
        <v>37</v>
      </c>
      <c r="C19" s="2">
        <v>7073.7</v>
      </c>
      <c r="D19" s="2">
        <v>7710</v>
      </c>
      <c r="E19" s="2">
        <v>8492.7000000000007</v>
      </c>
    </row>
    <row r="20" spans="1:5" ht="98.25" customHeight="1" x14ac:dyDescent="0.3">
      <c r="A20" s="21" t="s">
        <v>5</v>
      </c>
      <c r="B20" s="19" t="s">
        <v>38</v>
      </c>
      <c r="C20" s="2">
        <v>49.1</v>
      </c>
      <c r="D20" s="2">
        <v>52.7</v>
      </c>
      <c r="E20" s="2">
        <v>56.5</v>
      </c>
    </row>
    <row r="21" spans="1:5" ht="78.75" customHeight="1" x14ac:dyDescent="0.3">
      <c r="A21" s="21" t="s">
        <v>6</v>
      </c>
      <c r="B21" s="19" t="s">
        <v>39</v>
      </c>
      <c r="C21" s="2">
        <v>7811.6</v>
      </c>
      <c r="D21" s="2">
        <v>8398.1</v>
      </c>
      <c r="E21" s="2">
        <v>9208.4</v>
      </c>
    </row>
    <row r="22" spans="1:5" ht="78.75" hidden="1" customHeight="1" x14ac:dyDescent="0.3">
      <c r="A22" s="21" t="s">
        <v>34</v>
      </c>
      <c r="B22" s="19" t="s">
        <v>40</v>
      </c>
      <c r="C22" s="2">
        <v>0</v>
      </c>
      <c r="D22" s="2">
        <v>0</v>
      </c>
      <c r="E22" s="2">
        <v>0</v>
      </c>
    </row>
    <row r="23" spans="1:5" s="29" customFormat="1" ht="18.75" customHeight="1" x14ac:dyDescent="0.3">
      <c r="A23" s="42" t="s">
        <v>27</v>
      </c>
      <c r="B23" s="37" t="s">
        <v>16</v>
      </c>
      <c r="C23" s="36">
        <f>C27+C28+C29+C24</f>
        <v>16172</v>
      </c>
      <c r="D23" s="36">
        <f>D27+D28+D29+D24</f>
        <v>17971</v>
      </c>
      <c r="E23" s="36">
        <f>E27+E28+E29+E24</f>
        <v>18382</v>
      </c>
    </row>
    <row r="24" spans="1:5" ht="39" customHeight="1" x14ac:dyDescent="0.3">
      <c r="A24" s="21" t="s">
        <v>35</v>
      </c>
      <c r="B24" s="19" t="s">
        <v>36</v>
      </c>
      <c r="C24" s="2">
        <f>C25+C26</f>
        <v>11578</v>
      </c>
      <c r="D24" s="2">
        <f>D25+D26</f>
        <v>13001</v>
      </c>
      <c r="E24" s="2">
        <f>E25+E26</f>
        <v>13415</v>
      </c>
    </row>
    <row r="25" spans="1:5" ht="39" hidden="1" customHeight="1" x14ac:dyDescent="0.3">
      <c r="A25" s="21" t="s">
        <v>82</v>
      </c>
      <c r="B25" s="19" t="s">
        <v>84</v>
      </c>
      <c r="C25" s="2">
        <v>9729</v>
      </c>
      <c r="D25" s="2">
        <v>10996</v>
      </c>
      <c r="E25" s="2">
        <v>11410</v>
      </c>
    </row>
    <row r="26" spans="1:5" ht="39" hidden="1" customHeight="1" x14ac:dyDescent="0.3">
      <c r="A26" s="21" t="s">
        <v>83</v>
      </c>
      <c r="B26" s="19" t="s">
        <v>85</v>
      </c>
      <c r="C26" s="2">
        <v>1849</v>
      </c>
      <c r="D26" s="2">
        <v>2005</v>
      </c>
      <c r="E26" s="2">
        <v>2005</v>
      </c>
    </row>
    <row r="27" spans="1:5" ht="24" hidden="1" customHeight="1" x14ac:dyDescent="0.3">
      <c r="A27" s="17" t="s">
        <v>80</v>
      </c>
      <c r="B27" s="18" t="s">
        <v>81</v>
      </c>
      <c r="C27" s="20">
        <v>0</v>
      </c>
      <c r="D27" s="20">
        <v>0</v>
      </c>
      <c r="E27" s="20">
        <v>0</v>
      </c>
    </row>
    <row r="28" spans="1:5" ht="21.75" customHeight="1" x14ac:dyDescent="0.3">
      <c r="A28" s="17" t="s">
        <v>78</v>
      </c>
      <c r="B28" s="18" t="s">
        <v>79</v>
      </c>
      <c r="C28" s="20">
        <v>1659</v>
      </c>
      <c r="D28" s="20">
        <v>1789</v>
      </c>
      <c r="E28" s="20">
        <v>1786</v>
      </c>
    </row>
    <row r="29" spans="1:5" ht="42.75" customHeight="1" x14ac:dyDescent="0.3">
      <c r="A29" s="21" t="s">
        <v>76</v>
      </c>
      <c r="B29" s="18" t="s">
        <v>77</v>
      </c>
      <c r="C29" s="2">
        <v>2935</v>
      </c>
      <c r="D29" s="2">
        <v>3181</v>
      </c>
      <c r="E29" s="2">
        <v>3181</v>
      </c>
    </row>
    <row r="30" spans="1:5" ht="23.25" customHeight="1" x14ac:dyDescent="0.3">
      <c r="A30" s="42" t="s">
        <v>92</v>
      </c>
      <c r="B30" s="40" t="s">
        <v>93</v>
      </c>
      <c r="C30" s="39">
        <f>C31+C32+C33</f>
        <v>14567</v>
      </c>
      <c r="D30" s="39">
        <f>D31+D32+D33</f>
        <v>14648</v>
      </c>
      <c r="E30" s="39">
        <f>E31+E32+E33</f>
        <v>14702</v>
      </c>
    </row>
    <row r="31" spans="1:5" ht="60.75" customHeight="1" x14ac:dyDescent="0.3">
      <c r="A31" s="21" t="s">
        <v>86</v>
      </c>
      <c r="B31" s="19" t="s">
        <v>87</v>
      </c>
      <c r="C31" s="2">
        <v>4373</v>
      </c>
      <c r="D31" s="2">
        <v>4308</v>
      </c>
      <c r="E31" s="2">
        <v>4244</v>
      </c>
    </row>
    <row r="32" spans="1:5" ht="42.75" customHeight="1" x14ac:dyDescent="0.3">
      <c r="A32" s="21" t="s">
        <v>88</v>
      </c>
      <c r="B32" s="19" t="s">
        <v>89</v>
      </c>
      <c r="C32" s="2">
        <v>6503</v>
      </c>
      <c r="D32" s="2">
        <v>6627</v>
      </c>
      <c r="E32" s="2">
        <v>6700</v>
      </c>
    </row>
    <row r="33" spans="1:5" ht="42.75" customHeight="1" x14ac:dyDescent="0.3">
      <c r="A33" s="21" t="s">
        <v>90</v>
      </c>
      <c r="B33" s="19" t="s">
        <v>91</v>
      </c>
      <c r="C33" s="2">
        <v>3691</v>
      </c>
      <c r="D33" s="2">
        <v>3713</v>
      </c>
      <c r="E33" s="2">
        <v>3758</v>
      </c>
    </row>
    <row r="34" spans="1:5" s="29" customFormat="1" ht="21.75" customHeight="1" x14ac:dyDescent="0.3">
      <c r="A34" s="42" t="s">
        <v>18</v>
      </c>
      <c r="B34" s="37" t="s">
        <v>17</v>
      </c>
      <c r="C34" s="36">
        <f>C35</f>
        <v>3825</v>
      </c>
      <c r="D34" s="36">
        <f t="shared" ref="D34:E34" si="0">D35</f>
        <v>3825</v>
      </c>
      <c r="E34" s="36">
        <f t="shared" si="0"/>
        <v>3825</v>
      </c>
    </row>
    <row r="35" spans="1:5" ht="60.75" customHeight="1" x14ac:dyDescent="0.3">
      <c r="A35" s="17" t="s">
        <v>94</v>
      </c>
      <c r="B35" s="18" t="s">
        <v>95</v>
      </c>
      <c r="C35" s="20">
        <v>3825</v>
      </c>
      <c r="D35" s="20">
        <v>3825</v>
      </c>
      <c r="E35" s="20">
        <v>3825</v>
      </c>
    </row>
    <row r="36" spans="1:5" s="29" customFormat="1" ht="58.5" customHeight="1" x14ac:dyDescent="0.3">
      <c r="A36" s="43" t="s">
        <v>19</v>
      </c>
      <c r="B36" s="37" t="s">
        <v>20</v>
      </c>
      <c r="C36" s="36">
        <f>C37+C38</f>
        <v>28677.200000000001</v>
      </c>
      <c r="D36" s="36">
        <f>D37+D38</f>
        <v>28677.200000000001</v>
      </c>
      <c r="E36" s="36">
        <f>E37+E38</f>
        <v>28677.200000000001</v>
      </c>
    </row>
    <row r="37" spans="1:5" ht="101.25" customHeight="1" x14ac:dyDescent="0.3">
      <c r="A37" s="17" t="s">
        <v>98</v>
      </c>
      <c r="B37" s="18" t="s">
        <v>100</v>
      </c>
      <c r="C37" s="20">
        <v>27940</v>
      </c>
      <c r="D37" s="20">
        <v>27940</v>
      </c>
      <c r="E37" s="20">
        <v>27940</v>
      </c>
    </row>
    <row r="38" spans="1:5" ht="99.75" customHeight="1" x14ac:dyDescent="0.3">
      <c r="A38" s="17" t="s">
        <v>99</v>
      </c>
      <c r="B38" s="18" t="s">
        <v>101</v>
      </c>
      <c r="C38" s="20">
        <v>737.2</v>
      </c>
      <c r="D38" s="20">
        <v>737.2</v>
      </c>
      <c r="E38" s="20">
        <v>737.2</v>
      </c>
    </row>
    <row r="39" spans="1:5" s="29" customFormat="1" ht="27" customHeight="1" x14ac:dyDescent="0.3">
      <c r="A39" s="43" t="s">
        <v>22</v>
      </c>
      <c r="B39" s="37" t="s">
        <v>21</v>
      </c>
      <c r="C39" s="36">
        <f>C40+C41+C42</f>
        <v>208.1</v>
      </c>
      <c r="D39" s="36">
        <f t="shared" ref="D39:E39" si="1">D40+D41+D42</f>
        <v>208.1</v>
      </c>
      <c r="E39" s="36">
        <f t="shared" si="1"/>
        <v>208.1</v>
      </c>
    </row>
    <row r="40" spans="1:5" ht="42.75" customHeight="1" x14ac:dyDescent="0.3">
      <c r="A40" s="17" t="s">
        <v>102</v>
      </c>
      <c r="B40" s="18" t="s">
        <v>105</v>
      </c>
      <c r="C40" s="20">
        <v>93</v>
      </c>
      <c r="D40" s="20">
        <v>93</v>
      </c>
      <c r="E40" s="20">
        <v>93</v>
      </c>
    </row>
    <row r="41" spans="1:5" ht="27" customHeight="1" x14ac:dyDescent="0.3">
      <c r="A41" s="17" t="s">
        <v>103</v>
      </c>
      <c r="B41" s="18" t="s">
        <v>106</v>
      </c>
      <c r="C41" s="20">
        <v>0.1</v>
      </c>
      <c r="D41" s="20">
        <v>0.1</v>
      </c>
      <c r="E41" s="20">
        <v>0.1</v>
      </c>
    </row>
    <row r="42" spans="1:5" ht="28.5" customHeight="1" x14ac:dyDescent="0.3">
      <c r="A42" s="17" t="s">
        <v>104</v>
      </c>
      <c r="B42" s="18" t="s">
        <v>107</v>
      </c>
      <c r="C42" s="20">
        <v>115</v>
      </c>
      <c r="D42" s="20">
        <v>115</v>
      </c>
      <c r="E42" s="20">
        <v>115</v>
      </c>
    </row>
    <row r="43" spans="1:5" s="29" customFormat="1" ht="39.75" customHeight="1" x14ac:dyDescent="0.3">
      <c r="A43" s="43" t="s">
        <v>31</v>
      </c>
      <c r="B43" s="37" t="s">
        <v>30</v>
      </c>
      <c r="C43" s="36">
        <f>C44</f>
        <v>3084.2</v>
      </c>
      <c r="D43" s="36">
        <f>D44</f>
        <v>3084.2</v>
      </c>
      <c r="E43" s="36">
        <f>E44</f>
        <v>3084.2</v>
      </c>
    </row>
    <row r="44" spans="1:5" ht="44.25" customHeight="1" x14ac:dyDescent="0.3">
      <c r="A44" s="17" t="s">
        <v>108</v>
      </c>
      <c r="B44" s="18" t="s">
        <v>109</v>
      </c>
      <c r="C44" s="20">
        <v>3084.2</v>
      </c>
      <c r="D44" s="20">
        <v>3084.2</v>
      </c>
      <c r="E44" s="20">
        <v>3084.2</v>
      </c>
    </row>
    <row r="45" spans="1:5" s="29" customFormat="1" ht="38.25" customHeight="1" x14ac:dyDescent="0.3">
      <c r="A45" s="43" t="s">
        <v>23</v>
      </c>
      <c r="B45" s="37" t="s">
        <v>24</v>
      </c>
      <c r="C45" s="36">
        <f>C46</f>
        <v>200</v>
      </c>
      <c r="D45" s="36">
        <f>D46</f>
        <v>200</v>
      </c>
      <c r="E45" s="36">
        <f>E46</f>
        <v>200</v>
      </c>
    </row>
    <row r="46" spans="1:5" s="29" customFormat="1" ht="58.5" customHeight="1" x14ac:dyDescent="0.3">
      <c r="A46" s="38" t="s">
        <v>110</v>
      </c>
      <c r="B46" s="28" t="s">
        <v>111</v>
      </c>
      <c r="C46" s="27">
        <v>200</v>
      </c>
      <c r="D46" s="27">
        <v>200</v>
      </c>
      <c r="E46" s="27">
        <v>200</v>
      </c>
    </row>
    <row r="47" spans="1:5" s="29" customFormat="1" x14ac:dyDescent="0.3">
      <c r="A47" s="42" t="s">
        <v>25</v>
      </c>
      <c r="B47" s="37" t="s">
        <v>26</v>
      </c>
      <c r="C47" s="36">
        <f>C48+C49+C50+C51+C53+C54+C55+C57+C58+C59+C60+C56+C52</f>
        <v>1798.5</v>
      </c>
      <c r="D47" s="36">
        <f>D48+D49+D50+D51+D53+D54+D55+D57+D58+D59+D60+D56+D52</f>
        <v>1798.5</v>
      </c>
      <c r="E47" s="36">
        <f>E48+E49+E50+E51+E53+E54+E55+E57+E58+E59+E60+E56+E52</f>
        <v>1798.5</v>
      </c>
    </row>
    <row r="48" spans="1:5" s="29" customFormat="1" ht="60" customHeight="1" x14ac:dyDescent="0.3">
      <c r="A48" s="25" t="s">
        <v>71</v>
      </c>
      <c r="B48" s="28" t="s">
        <v>70</v>
      </c>
      <c r="C48" s="27">
        <v>21</v>
      </c>
      <c r="D48" s="27">
        <v>21</v>
      </c>
      <c r="E48" s="27">
        <v>21</v>
      </c>
    </row>
    <row r="49" spans="1:5" s="29" customFormat="1" ht="105" customHeight="1" x14ac:dyDescent="0.3">
      <c r="A49" s="25" t="s">
        <v>43</v>
      </c>
      <c r="B49" s="26" t="s">
        <v>42</v>
      </c>
      <c r="C49" s="27">
        <v>202</v>
      </c>
      <c r="D49" s="27">
        <v>202</v>
      </c>
      <c r="E49" s="27">
        <v>202</v>
      </c>
    </row>
    <row r="50" spans="1:5" s="29" customFormat="1" ht="64.5" customHeight="1" x14ac:dyDescent="0.3">
      <c r="A50" s="25" t="s">
        <v>45</v>
      </c>
      <c r="B50" s="26" t="s">
        <v>44</v>
      </c>
      <c r="C50" s="27">
        <v>3</v>
      </c>
      <c r="D50" s="27">
        <v>3</v>
      </c>
      <c r="E50" s="27">
        <v>3</v>
      </c>
    </row>
    <row r="51" spans="1:5" s="29" customFormat="1" ht="81" customHeight="1" x14ac:dyDescent="0.3">
      <c r="A51" s="25" t="s">
        <v>47</v>
      </c>
      <c r="B51" s="26" t="s">
        <v>46</v>
      </c>
      <c r="C51" s="27">
        <v>5</v>
      </c>
      <c r="D51" s="27">
        <v>5</v>
      </c>
      <c r="E51" s="27">
        <v>5</v>
      </c>
    </row>
    <row r="52" spans="1:5" s="29" customFormat="1" ht="63" customHeight="1" x14ac:dyDescent="0.3">
      <c r="A52" s="25" t="s">
        <v>112</v>
      </c>
      <c r="B52" s="26" t="s">
        <v>113</v>
      </c>
      <c r="C52" s="27">
        <v>0.1</v>
      </c>
      <c r="D52" s="27">
        <v>0.1</v>
      </c>
      <c r="E52" s="27">
        <v>0.1</v>
      </c>
    </row>
    <row r="53" spans="1:5" s="29" customFormat="1" ht="63.75" hidden="1" customHeight="1" x14ac:dyDescent="0.3">
      <c r="A53" s="25" t="s">
        <v>49</v>
      </c>
      <c r="B53" s="26" t="s">
        <v>48</v>
      </c>
      <c r="C53" s="27">
        <v>0</v>
      </c>
      <c r="D53" s="27">
        <v>0</v>
      </c>
      <c r="E53" s="27">
        <v>0</v>
      </c>
    </row>
    <row r="54" spans="1:5" s="29" customFormat="1" ht="81" customHeight="1" x14ac:dyDescent="0.3">
      <c r="A54" s="30" t="s">
        <v>51</v>
      </c>
      <c r="B54" s="31" t="s">
        <v>50</v>
      </c>
      <c r="C54" s="32">
        <v>68</v>
      </c>
      <c r="D54" s="32">
        <v>68</v>
      </c>
      <c r="E54" s="32">
        <v>68</v>
      </c>
    </row>
    <row r="55" spans="1:5" s="29" customFormat="1" ht="81" customHeight="1" x14ac:dyDescent="0.3">
      <c r="A55" s="25" t="s">
        <v>53</v>
      </c>
      <c r="B55" s="31" t="s">
        <v>52</v>
      </c>
      <c r="C55" s="27">
        <v>0.6</v>
      </c>
      <c r="D55" s="27">
        <v>0.6</v>
      </c>
      <c r="E55" s="27">
        <v>0.6</v>
      </c>
    </row>
    <row r="56" spans="1:5" s="29" customFormat="1" ht="81" customHeight="1" x14ac:dyDescent="0.3">
      <c r="A56" s="25" t="s">
        <v>73</v>
      </c>
      <c r="B56" s="26" t="s">
        <v>72</v>
      </c>
      <c r="C56" s="27">
        <v>5.7</v>
      </c>
      <c r="D56" s="27">
        <v>5.7</v>
      </c>
      <c r="E56" s="27">
        <v>5.7</v>
      </c>
    </row>
    <row r="57" spans="1:5" s="29" customFormat="1" ht="61.5" customHeight="1" x14ac:dyDescent="0.3">
      <c r="A57" s="30" t="s">
        <v>55</v>
      </c>
      <c r="B57" s="31" t="s">
        <v>54</v>
      </c>
      <c r="C57" s="27">
        <v>75</v>
      </c>
      <c r="D57" s="27">
        <v>75</v>
      </c>
      <c r="E57" s="27">
        <v>75</v>
      </c>
    </row>
    <row r="58" spans="1:5" s="29" customFormat="1" ht="81.75" customHeight="1" x14ac:dyDescent="0.3">
      <c r="A58" s="30" t="s">
        <v>57</v>
      </c>
      <c r="B58" s="31" t="s">
        <v>56</v>
      </c>
      <c r="C58" s="32">
        <v>236</v>
      </c>
      <c r="D58" s="32">
        <v>236</v>
      </c>
      <c r="E58" s="32">
        <v>236</v>
      </c>
    </row>
    <row r="59" spans="1:5" s="29" customFormat="1" ht="117.75" customHeight="1" x14ac:dyDescent="0.3">
      <c r="A59" s="25" t="s">
        <v>58</v>
      </c>
      <c r="B59" s="31" t="s">
        <v>114</v>
      </c>
      <c r="C59" s="27">
        <v>492.1</v>
      </c>
      <c r="D59" s="27">
        <v>492.1</v>
      </c>
      <c r="E59" s="27">
        <v>492.1</v>
      </c>
    </row>
    <row r="60" spans="1:5" s="29" customFormat="1" ht="34.5" customHeight="1" x14ac:dyDescent="0.3">
      <c r="A60" s="25" t="s">
        <v>60</v>
      </c>
      <c r="B60" s="31" t="s">
        <v>59</v>
      </c>
      <c r="C60" s="27">
        <v>690</v>
      </c>
      <c r="D60" s="27">
        <v>690</v>
      </c>
      <c r="E60" s="27">
        <v>690</v>
      </c>
    </row>
    <row r="61" spans="1:5" ht="18.75" customHeight="1" x14ac:dyDescent="0.3">
      <c r="A61" s="22"/>
      <c r="B61" s="23"/>
      <c r="C61" s="23"/>
      <c r="D61" s="23"/>
      <c r="E61" s="23"/>
    </row>
    <row r="62" spans="1:5" x14ac:dyDescent="0.3">
      <c r="C62" s="24"/>
      <c r="D62" s="24"/>
      <c r="E62" s="24"/>
    </row>
  </sheetData>
  <mergeCells count="5">
    <mergeCell ref="A5:E5"/>
    <mergeCell ref="A7:A8"/>
    <mergeCell ref="B7:B8"/>
    <mergeCell ref="C7:C8"/>
    <mergeCell ref="D7:E7"/>
  </mergeCells>
  <pageMargins left="1.1811023622047245" right="0.39370078740157483" top="0.43307086614173229" bottom="0.43307086614173229" header="0" footer="0"/>
  <pageSetup paperSize="9" scale="44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Пользователь Windows</cp:lastModifiedBy>
  <cp:lastPrinted>2022-11-07T06:44:38Z</cp:lastPrinted>
  <dcterms:created xsi:type="dcterms:W3CDTF">2006-02-07T12:07:20Z</dcterms:created>
  <dcterms:modified xsi:type="dcterms:W3CDTF">2022-11-15T04:37:13Z</dcterms:modified>
</cp:coreProperties>
</file>